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esktop\ПИТАНИЕ 22-23\МЕНЮ 23-24\ТИПОВОЕ МЕНЮ СРОЧНО!\ТИПОВОЕ МЕНЮ СРОЧНО!\ТИПОВОЕ МЕНЮ 16.10.23!!!!!!\ТИПОВОЕ МЕНЮ 16.10.23!!!!!!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6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234" i="1" l="1"/>
  <c r="G234" i="1"/>
  <c r="F234" i="1"/>
  <c r="I234" i="1"/>
  <c r="J234" i="1"/>
  <c r="L234" i="1"/>
</calcChain>
</file>

<file path=xl/sharedStrings.xml><?xml version="1.0" encoding="utf-8"?>
<sst xmlns="http://schemas.openxmlformats.org/spreadsheetml/2006/main" count="350" uniqueCount="106">
  <si>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</si>
  <si>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</si>
  <si>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</si>
  <si>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</si>
  <si>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</si>
  <si>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</si>
  <si>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</si>
  <si>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</si>
  <si>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</si>
  <si>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</si>
  <si>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</si>
  <si>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</si>
  <si>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</si>
  <si>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</si>
  <si>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</si>
  <si>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</si>
  <si>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</si>
  <si>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</si>
  <si>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</si>
  <si>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</si>
  <si>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</si>
  <si>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</si>
  <si>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</si>
  <si>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</si>
  <si>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</si>
  <si>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</si>
  <si>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</si>
  <si>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</si>
  <si>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</si>
  <si>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</si>
  <si>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</si>
  <si>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</si>
  <si>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</si>
  <si>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</si>
  <si>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</si>
  <si>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</si>
  <si>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</si>
  <si>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</si>
  <si>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</si>
  <si>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"Толкаевская СОШ имени Дмитрия Гречушкина"</t>
  </si>
  <si>
    <t>директор</t>
  </si>
  <si>
    <t>Дорожкина</t>
  </si>
  <si>
    <t>каша гречневая рассыпчатая</t>
  </si>
  <si>
    <t>54-4г</t>
  </si>
  <si>
    <t>гуляш из говядины</t>
  </si>
  <si>
    <t>54-2м</t>
  </si>
  <si>
    <t>чай с сахаром</t>
  </si>
  <si>
    <t>54-2гн</t>
  </si>
  <si>
    <t>пшеничный</t>
  </si>
  <si>
    <t>пром.</t>
  </si>
  <si>
    <t>банан</t>
  </si>
  <si>
    <t>каша вязкая молочная пшенная</t>
  </si>
  <si>
    <t>54-6к</t>
  </si>
  <si>
    <t>сыр твердых сортов в нарезке</t>
  </si>
  <si>
    <t>54-1з</t>
  </si>
  <si>
    <t>какао с молоком</t>
  </si>
  <si>
    <t>54-21гн</t>
  </si>
  <si>
    <t>пшеничный йодированный</t>
  </si>
  <si>
    <t>яблоко</t>
  </si>
  <si>
    <t>рис отварной</t>
  </si>
  <si>
    <t>54-6г</t>
  </si>
  <si>
    <t>котлета из говядины</t>
  </si>
  <si>
    <t>54-4м</t>
  </si>
  <si>
    <t>54-45гн</t>
  </si>
  <si>
    <t>кон.изделие</t>
  </si>
  <si>
    <t>соус красный основной</t>
  </si>
  <si>
    <t>54-3соус</t>
  </si>
  <si>
    <t>54-16к</t>
  </si>
  <si>
    <t>капуста тушеная с мясом птицы</t>
  </si>
  <si>
    <t xml:space="preserve">масло сливочное </t>
  </si>
  <si>
    <t>53-19з</t>
  </si>
  <si>
    <t>компот из сухофруктов</t>
  </si>
  <si>
    <t>54-1хн</t>
  </si>
  <si>
    <t>макароны отварные</t>
  </si>
  <si>
    <t>54-18г</t>
  </si>
  <si>
    <t>компот из яблок</t>
  </si>
  <si>
    <t>54-32хн</t>
  </si>
  <si>
    <t>апельсин</t>
  </si>
  <si>
    <t>печенье</t>
  </si>
  <si>
    <t>горошница</t>
  </si>
  <si>
    <t>рагу из овощей</t>
  </si>
  <si>
    <t>биточек из говядины</t>
  </si>
  <si>
    <t>54-6м</t>
  </si>
  <si>
    <t>54-9г</t>
  </si>
  <si>
    <t>кон.изд.</t>
  </si>
  <si>
    <t>бефстроганов из отварной говядины</t>
  </si>
  <si>
    <t>54-1м</t>
  </si>
  <si>
    <t>кофейный напиток с молоком</t>
  </si>
  <si>
    <t>54-23гн</t>
  </si>
  <si>
    <t xml:space="preserve">кон. Изд. </t>
  </si>
  <si>
    <t>плов с курицей</t>
  </si>
  <si>
    <t>54-12м</t>
  </si>
  <si>
    <t>яйцо вареное</t>
  </si>
  <si>
    <t>54-6о</t>
  </si>
  <si>
    <t>чай с лимоном и сахаром</t>
  </si>
  <si>
    <t>54-3гн</t>
  </si>
  <si>
    <t>каша "Дружба"</t>
  </si>
  <si>
    <t>54-21г</t>
  </si>
  <si>
    <t>рыба, запеченная в томатном соусе с овощами (минтай)</t>
  </si>
  <si>
    <t>54-9р</t>
  </si>
  <si>
    <t>54-17гн</t>
  </si>
  <si>
    <t>пром</t>
  </si>
  <si>
    <t xml:space="preserve">вафли с жиросодержащими начинками </t>
  </si>
  <si>
    <t>каша жидкая молочная рисовая</t>
  </si>
  <si>
    <t>54-25.1к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</si>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</sst>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8.8000000000000007</v>
      </c>
      <c r="H6" s="40">
        <v>6.9</v>
      </c>
      <c r="I6" s="40">
        <v>38.299999999999997</v>
      </c>
      <c r="J6" s="40">
        <v>249.3</v>
      </c>
      <c r="K6" s="41" t="s">
        <v>43</v>
      </c>
      <c r="L6" s="40">
        <v>14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10.199999999999999</v>
      </c>
      <c r="H7" s="43">
        <v>9.9</v>
      </c>
      <c r="I7" s="43">
        <v>2.2999999999999998</v>
      </c>
      <c r="J7" s="43">
        <v>139.30000000000001</v>
      </c>
      <c r="K7" s="44" t="s">
        <v>45</v>
      </c>
      <c r="L7" s="43">
        <v>20.260000000000002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 t="s">
        <v>49</v>
      </c>
      <c r="L10" s="43">
        <v>20.65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23.7</v>
      </c>
      <c r="H13" s="19">
        <f t="shared" si="0"/>
        <v>17.600000000000001</v>
      </c>
      <c r="I13" s="19">
        <f t="shared" si="0"/>
        <v>87.699999999999989</v>
      </c>
      <c r="J13" s="19">
        <f t="shared" si="0"/>
        <v>603.70000000000005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23.7</v>
      </c>
      <c r="H24" s="32">
        <f t="shared" si="4"/>
        <v>17.600000000000001</v>
      </c>
      <c r="I24" s="32">
        <f t="shared" si="4"/>
        <v>87.699999999999989</v>
      </c>
      <c r="J24" s="32">
        <f t="shared" si="4"/>
        <v>603.70000000000005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6.2</v>
      </c>
      <c r="H25" s="40">
        <v>7.6</v>
      </c>
      <c r="I25" s="40">
        <v>28.2</v>
      </c>
      <c r="J25" s="40">
        <v>206.2</v>
      </c>
      <c r="K25" s="41" t="s">
        <v>52</v>
      </c>
      <c r="L25" s="40">
        <v>20.260000000000002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40</v>
      </c>
      <c r="G26" s="43">
        <v>9.3000000000000007</v>
      </c>
      <c r="H26" s="43">
        <v>11.8</v>
      </c>
      <c r="I26" s="43">
        <v>0</v>
      </c>
      <c r="J26" s="43">
        <v>143.30000000000001</v>
      </c>
      <c r="K26" s="44" t="s">
        <v>54</v>
      </c>
      <c r="L26" s="43">
        <v>14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0.6</v>
      </c>
      <c r="H29" s="43">
        <v>0.6</v>
      </c>
      <c r="I29" s="43">
        <v>14.7</v>
      </c>
      <c r="J29" s="43">
        <v>66.599999999999994</v>
      </c>
      <c r="K29" s="44" t="s">
        <v>49</v>
      </c>
      <c r="L29" s="43">
        <v>20.65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23.8</v>
      </c>
      <c r="H32" s="19">
        <f t="shared" ref="H32" si="7">SUM(H25:H31)</f>
        <v>23.8</v>
      </c>
      <c r="I32" s="19">
        <f t="shared" ref="I32" si="8">SUM(I25:I31)</f>
        <v>75.100000000000009</v>
      </c>
      <c r="J32" s="19">
        <f t="shared" ref="J32:L32" si="9">SUM(J25:J31)</f>
        <v>610.29999999999995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23.8</v>
      </c>
      <c r="H43" s="32">
        <f t="shared" ref="H43" si="15">H32+H42</f>
        <v>23.8</v>
      </c>
      <c r="I43" s="32">
        <f t="shared" ref="I43" si="16">I32+I42</f>
        <v>75.100000000000009</v>
      </c>
      <c r="J43" s="32">
        <f t="shared" ref="J43:L43" si="17">J32+J42</f>
        <v>610.29999999999995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2.4</v>
      </c>
      <c r="H44" s="40">
        <v>3.2</v>
      </c>
      <c r="I44" s="40">
        <v>24.3</v>
      </c>
      <c r="J44" s="40">
        <v>135.69999999999999</v>
      </c>
      <c r="K44" s="41" t="s">
        <v>60</v>
      </c>
      <c r="L44" s="40">
        <v>11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80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62</v>
      </c>
      <c r="L45" s="43">
        <v>20.260000000000002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0.1</v>
      </c>
      <c r="H46" s="43">
        <v>0</v>
      </c>
      <c r="I46" s="43">
        <v>5.2</v>
      </c>
      <c r="J46" s="43">
        <v>21.4</v>
      </c>
      <c r="K46" s="44" t="s">
        <v>63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49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64</v>
      </c>
      <c r="E49" s="42" t="s">
        <v>78</v>
      </c>
      <c r="F49" s="43">
        <v>100</v>
      </c>
      <c r="G49" s="43">
        <v>3.2</v>
      </c>
      <c r="H49" s="43">
        <v>1.3</v>
      </c>
      <c r="I49" s="43">
        <v>5</v>
      </c>
      <c r="J49" s="43">
        <v>34.6</v>
      </c>
      <c r="K49" s="44" t="s">
        <v>49</v>
      </c>
      <c r="L49" s="43">
        <v>20.65</v>
      </c>
    </row>
    <row r="50" spans="1:12" ht="15" x14ac:dyDescent="0.25">
      <c r="A50" s="23"/>
      <c r="B50" s="15"/>
      <c r="C50" s="11"/>
      <c r="D50" s="6"/>
      <c r="E50" s="42" t="s">
        <v>65</v>
      </c>
      <c r="F50" s="43">
        <v>40</v>
      </c>
      <c r="G50" s="43">
        <v>1.6</v>
      </c>
      <c r="H50" s="43">
        <v>1.2</v>
      </c>
      <c r="I50" s="43">
        <v>4.5</v>
      </c>
      <c r="J50" s="43">
        <v>35.299999999999997</v>
      </c>
      <c r="K50" s="44" t="s">
        <v>66</v>
      </c>
      <c r="L50" s="43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28.3</v>
      </c>
      <c r="H51" s="19">
        <f t="shared" ref="H51" si="19">SUM(H44:H50)</f>
        <v>21.9</v>
      </c>
      <c r="I51" s="19">
        <f t="shared" ref="I51" si="20">SUM(I44:I50)</f>
        <v>83.300000000000011</v>
      </c>
      <c r="J51" s="19">
        <f t="shared" ref="J51:L51" si="21">SUM(J44:J50)</f>
        <v>633.29999999999995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28.3</v>
      </c>
      <c r="H62" s="32">
        <f t="shared" ref="H62" si="27">H51+H61</f>
        <v>21.9</v>
      </c>
      <c r="I62" s="32">
        <f t="shared" ref="I62" si="28">I51+I61</f>
        <v>83.300000000000011</v>
      </c>
      <c r="J62" s="32">
        <f t="shared" ref="J62:L62" si="29">J51+J61</f>
        <v>633.29999999999995</v>
      </c>
      <c r="K62" s="32"/>
      <c r="L62" s="32">
        <f t="shared" si="29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16.8</v>
      </c>
      <c r="H63" s="40">
        <v>8.1999999999999993</v>
      </c>
      <c r="I63" s="40">
        <v>10.4</v>
      </c>
      <c r="J63" s="40">
        <v>183</v>
      </c>
      <c r="K63" s="41" t="s">
        <v>67</v>
      </c>
      <c r="L63" s="40">
        <v>14.31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10</v>
      </c>
      <c r="G64" s="43">
        <v>0.1</v>
      </c>
      <c r="H64" s="43">
        <v>7.3</v>
      </c>
      <c r="I64" s="43">
        <v>0.1</v>
      </c>
      <c r="J64" s="43">
        <v>66.099999999999994</v>
      </c>
      <c r="K64" s="44" t="s">
        <v>70</v>
      </c>
      <c r="L64" s="43">
        <v>7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72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49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49</v>
      </c>
      <c r="L67" s="43">
        <v>21.84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10</v>
      </c>
      <c r="G68" s="43">
        <v>2.2999999999999998</v>
      </c>
      <c r="H68" s="43">
        <v>3</v>
      </c>
      <c r="I68" s="43">
        <v>0</v>
      </c>
      <c r="J68" s="43">
        <v>35.799999999999997</v>
      </c>
      <c r="K68" s="44" t="s">
        <v>54</v>
      </c>
      <c r="L68" s="43">
        <v>10.26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23.1</v>
      </c>
      <c r="H70" s="19">
        <f t="shared" ref="H70" si="31">SUM(H63:H69)</f>
        <v>19.2</v>
      </c>
      <c r="I70" s="19">
        <f t="shared" ref="I70" si="32">SUM(I63:I69)</f>
        <v>59.8</v>
      </c>
      <c r="J70" s="19">
        <f t="shared" ref="J70:L70" si="33">SUM(J63:J69)</f>
        <v>504.1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23.1</v>
      </c>
      <c r="H81" s="32">
        <f t="shared" ref="H81" si="39">H70+H80</f>
        <v>19.2</v>
      </c>
      <c r="I81" s="32">
        <f t="shared" ref="I81" si="40">I70+I80</f>
        <v>59.8</v>
      </c>
      <c r="J81" s="32">
        <f t="shared" ref="J81:L81" si="41">J70+J80</f>
        <v>504.1</v>
      </c>
      <c r="K81" s="32"/>
      <c r="L81" s="32">
        <f t="shared" si="41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3.5</v>
      </c>
      <c r="H82" s="40">
        <v>5.0999999999999996</v>
      </c>
      <c r="I82" s="40">
        <v>34.299999999999997</v>
      </c>
      <c r="J82" s="40">
        <v>197</v>
      </c>
      <c r="K82" s="41" t="s">
        <v>74</v>
      </c>
      <c r="L82" s="40">
        <v>22.8</v>
      </c>
    </row>
    <row r="83" spans="1:12" ht="15" x14ac:dyDescent="0.25">
      <c r="A83" s="23"/>
      <c r="B83" s="15"/>
      <c r="C83" s="11"/>
      <c r="D83" s="6"/>
      <c r="E83" s="42" t="s">
        <v>44</v>
      </c>
      <c r="F83" s="43">
        <v>70</v>
      </c>
      <c r="G83" s="43">
        <v>15.3</v>
      </c>
      <c r="H83" s="43">
        <v>14.9</v>
      </c>
      <c r="I83" s="43">
        <v>3.5</v>
      </c>
      <c r="J83" s="43">
        <v>208.9</v>
      </c>
      <c r="K83" s="44" t="s">
        <v>45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76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49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1.5</v>
      </c>
      <c r="H86" s="43">
        <v>0.3</v>
      </c>
      <c r="I86" s="43">
        <v>13.8</v>
      </c>
      <c r="J86" s="43">
        <v>64.3</v>
      </c>
      <c r="K86" s="44" t="s">
        <v>49</v>
      </c>
      <c r="L86" s="43">
        <v>25.11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</v>
      </c>
      <c r="H89" s="19">
        <f t="shared" ref="H89" si="43">SUM(H82:H88)</f>
        <v>20.700000000000003</v>
      </c>
      <c r="I89" s="19">
        <f t="shared" ref="I89" si="44">SUM(I82:I88)</f>
        <v>81.199999999999989</v>
      </c>
      <c r="J89" s="19">
        <f t="shared" ref="J89:L89" si="45">SUM(J82:J88)</f>
        <v>605.59999999999991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23.5</v>
      </c>
      <c r="H100" s="32">
        <f t="shared" ref="H100" si="51">H89+H99</f>
        <v>20.700000000000003</v>
      </c>
      <c r="I100" s="32">
        <f t="shared" ref="I100" si="52">I89+I99</f>
        <v>81.199999999999989</v>
      </c>
      <c r="J100" s="32">
        <f t="shared" ref="J100:L100" si="53">J89+J99</f>
        <v>605.59999999999991</v>
      </c>
      <c r="K100" s="32"/>
      <c r="L100" s="32">
        <f t="shared" si="53"/>
        <v>61.41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96</v>
      </c>
      <c r="F101" s="40">
        <v>150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67</v>
      </c>
      <c r="L101" s="40">
        <v>20.260000000000002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54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47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49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120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 t="s">
        <v>49</v>
      </c>
      <c r="L105" s="43">
        <v>23.65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18.600000000000001</v>
      </c>
      <c r="H108" s="19">
        <f t="shared" si="54"/>
        <v>16.100000000000001</v>
      </c>
      <c r="I108" s="19">
        <f t="shared" si="54"/>
        <v>90.7</v>
      </c>
      <c r="J108" s="19">
        <f t="shared" si="54"/>
        <v>581.09999999999991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18.600000000000001</v>
      </c>
      <c r="H119" s="32">
        <f t="shared" ref="H119" si="59">H108+H118</f>
        <v>16.100000000000001</v>
      </c>
      <c r="I119" s="32">
        <f t="shared" ref="I119" si="60">I108+I118</f>
        <v>90.7</v>
      </c>
      <c r="J119" s="32">
        <f t="shared" ref="J119:L119" si="61">J108+J118</f>
        <v>581.09999999999991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42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43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80</v>
      </c>
      <c r="G121" s="43">
        <v>16.399999999999999</v>
      </c>
      <c r="H121" s="43">
        <v>15.7</v>
      </c>
      <c r="I121" s="43">
        <v>14.8</v>
      </c>
      <c r="J121" s="43">
        <v>265.7</v>
      </c>
      <c r="K121" s="44" t="s">
        <v>62</v>
      </c>
      <c r="L121" s="43">
        <v>20.260000000000002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40</v>
      </c>
      <c r="G125" s="43">
        <v>1.6</v>
      </c>
      <c r="H125" s="43">
        <v>1.2</v>
      </c>
      <c r="I125" s="43">
        <v>4.5</v>
      </c>
      <c r="J125" s="43">
        <v>35.299999999999997</v>
      </c>
      <c r="K125" s="44" t="s">
        <v>66</v>
      </c>
      <c r="L125" s="43">
        <v>3</v>
      </c>
    </row>
    <row r="126" spans="1:12" ht="15" x14ac:dyDescent="0.25">
      <c r="A126" s="14"/>
      <c r="B126" s="15"/>
      <c r="C126" s="11"/>
      <c r="D126" s="6" t="s">
        <v>84</v>
      </c>
      <c r="E126" s="42" t="s">
        <v>78</v>
      </c>
      <c r="F126" s="43">
        <v>100</v>
      </c>
      <c r="G126" s="43">
        <v>1.9</v>
      </c>
      <c r="H126" s="43">
        <v>1.3</v>
      </c>
      <c r="I126" s="43">
        <v>5.2</v>
      </c>
      <c r="J126" s="43">
        <v>21.7</v>
      </c>
      <c r="K126" s="44" t="s">
        <v>49</v>
      </c>
      <c r="L126" s="43">
        <v>21.65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31.299999999999997</v>
      </c>
      <c r="H127" s="19">
        <f t="shared" si="62"/>
        <v>24.8</v>
      </c>
      <c r="I127" s="19">
        <f t="shared" si="62"/>
        <v>86.5</v>
      </c>
      <c r="J127" s="19">
        <f t="shared" si="62"/>
        <v>676.99999999999989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31.299999999999997</v>
      </c>
      <c r="H138" s="32">
        <f t="shared" ref="H138" si="67">H127+H137</f>
        <v>24.8</v>
      </c>
      <c r="I138" s="32">
        <f t="shared" ref="I138" si="68">I127+I137</f>
        <v>86.5</v>
      </c>
      <c r="J138" s="32">
        <f t="shared" ref="J138:L138" si="69">J127+J137</f>
        <v>676.99999999999989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97</v>
      </c>
      <c r="L139" s="40">
        <v>7</v>
      </c>
    </row>
    <row r="140" spans="1:12" ht="15" x14ac:dyDescent="0.25">
      <c r="A140" s="23"/>
      <c r="B140" s="15"/>
      <c r="C140" s="11"/>
      <c r="D140" s="6"/>
      <c r="E140" s="42" t="s">
        <v>98</v>
      </c>
      <c r="F140" s="43">
        <v>90</v>
      </c>
      <c r="G140" s="43">
        <v>17.100000000000001</v>
      </c>
      <c r="H140" s="43">
        <v>19.8</v>
      </c>
      <c r="I140" s="43">
        <v>5</v>
      </c>
      <c r="J140" s="43">
        <v>266.10000000000002</v>
      </c>
      <c r="K140" s="44" t="s">
        <v>99</v>
      </c>
      <c r="L140" s="43">
        <v>22.8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0.3</v>
      </c>
      <c r="H141" s="43">
        <v>0.1</v>
      </c>
      <c r="I141" s="43">
        <v>8.3000000000000007</v>
      </c>
      <c r="J141" s="43">
        <v>35.299999999999997</v>
      </c>
      <c r="K141" s="44" t="s">
        <v>100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49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49</v>
      </c>
      <c r="L143" s="43">
        <v>25.11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>
        <v>0</v>
      </c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35.300000000000004</v>
      </c>
      <c r="H146" s="19">
        <f t="shared" si="70"/>
        <v>21.900000000000002</v>
      </c>
      <c r="I146" s="19">
        <f t="shared" si="70"/>
        <v>76.599999999999994</v>
      </c>
      <c r="J146" s="19">
        <f t="shared" si="70"/>
        <v>644.4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35.300000000000004</v>
      </c>
      <c r="H157" s="32">
        <f t="shared" ref="H157" si="75">H146+H156</f>
        <v>21.900000000000002</v>
      </c>
      <c r="I157" s="32">
        <f t="shared" ref="I157" si="76">I146+I156</f>
        <v>76.599999999999994</v>
      </c>
      <c r="J157" s="32">
        <f t="shared" ref="J157:L157" si="77">J146+J156</f>
        <v>644.4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2.9</v>
      </c>
      <c r="H158" s="40">
        <v>7.5</v>
      </c>
      <c r="I158" s="40">
        <v>13.6</v>
      </c>
      <c r="J158" s="40">
        <v>133.30000000000001</v>
      </c>
      <c r="K158" s="41" t="s">
        <v>83</v>
      </c>
      <c r="L158" s="40">
        <v>5.89</v>
      </c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80</v>
      </c>
      <c r="G159" s="43">
        <v>13.7</v>
      </c>
      <c r="H159" s="43">
        <v>13</v>
      </c>
      <c r="I159" s="43">
        <v>12.3</v>
      </c>
      <c r="J159" s="43">
        <v>221.4</v>
      </c>
      <c r="K159" s="44" t="s">
        <v>82</v>
      </c>
      <c r="L159" s="43">
        <v>18.87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101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89</v>
      </c>
      <c r="E163" s="42" t="s">
        <v>78</v>
      </c>
      <c r="F163" s="43">
        <v>100</v>
      </c>
      <c r="G163" s="43">
        <v>0.2</v>
      </c>
      <c r="H163" s="43">
        <v>0</v>
      </c>
      <c r="I163" s="43">
        <v>23.9</v>
      </c>
      <c r="J163" s="43">
        <v>97</v>
      </c>
      <c r="K163" s="44" t="s">
        <v>101</v>
      </c>
      <c r="L163" s="43">
        <v>28.65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20.299999999999997</v>
      </c>
      <c r="H165" s="19">
        <f t="shared" si="78"/>
        <v>20.8</v>
      </c>
      <c r="I165" s="19">
        <f t="shared" si="78"/>
        <v>89.300000000000011</v>
      </c>
      <c r="J165" s="19">
        <f t="shared" si="78"/>
        <v>626.5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20.299999999999997</v>
      </c>
      <c r="H176" s="32">
        <f t="shared" ref="H176" si="83">H165+H175</f>
        <v>20.8</v>
      </c>
      <c r="I176" s="32">
        <f t="shared" ref="I176" si="84">I165+I175</f>
        <v>89.300000000000011</v>
      </c>
      <c r="J176" s="32">
        <f t="shared" ref="J176:L176" si="85">J165+J175</f>
        <v>626.5</v>
      </c>
      <c r="K176" s="32"/>
      <c r="L176" s="32">
        <f t="shared" si="85"/>
        <v>61.410000000000004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8.8000000000000007</v>
      </c>
      <c r="H177" s="40">
        <v>6.8</v>
      </c>
      <c r="I177" s="40">
        <v>38.299999999999997</v>
      </c>
      <c r="J177" s="40">
        <v>249.3</v>
      </c>
      <c r="K177" s="41" t="s">
        <v>43</v>
      </c>
      <c r="L177" s="40">
        <v>11.69</v>
      </c>
    </row>
    <row r="178" spans="1:12" ht="15" x14ac:dyDescent="0.25">
      <c r="A178" s="23"/>
      <c r="B178" s="15"/>
      <c r="C178" s="11"/>
      <c r="D178" s="6"/>
      <c r="E178" s="42" t="s">
        <v>85</v>
      </c>
      <c r="F178" s="43">
        <v>70</v>
      </c>
      <c r="G178" s="43">
        <v>10.5</v>
      </c>
      <c r="H178" s="43">
        <v>10.9</v>
      </c>
      <c r="I178" s="43">
        <v>1.7</v>
      </c>
      <c r="J178" s="43">
        <v>146.5</v>
      </c>
      <c r="K178" s="44" t="s">
        <v>86</v>
      </c>
      <c r="L178" s="43">
        <v>23.26</v>
      </c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88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3.3</v>
      </c>
      <c r="H180" s="43">
        <v>0.6</v>
      </c>
      <c r="I180" s="43">
        <v>16.7</v>
      </c>
      <c r="J180" s="43">
        <v>85.4</v>
      </c>
      <c r="K180" s="44" t="s">
        <v>101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84</v>
      </c>
      <c r="E182" s="42" t="s">
        <v>102</v>
      </c>
      <c r="F182" s="43">
        <v>100</v>
      </c>
      <c r="G182" s="43">
        <v>0.8</v>
      </c>
      <c r="H182" s="43">
        <v>6.1</v>
      </c>
      <c r="I182" s="43">
        <v>12.5</v>
      </c>
      <c r="J182" s="43">
        <v>108.2</v>
      </c>
      <c r="K182" s="44" t="s">
        <v>101</v>
      </c>
      <c r="L182" s="43">
        <v>19.96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27.3</v>
      </c>
      <c r="H184" s="19">
        <f t="shared" si="86"/>
        <v>27.299999999999997</v>
      </c>
      <c r="I184" s="19">
        <f t="shared" si="86"/>
        <v>80.400000000000006</v>
      </c>
      <c r="J184" s="19">
        <f t="shared" si="86"/>
        <v>675.40000000000009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27.3</v>
      </c>
      <c r="H195" s="32">
        <f t="shared" ref="H195" si="91">H184+H194</f>
        <v>27.299999999999997</v>
      </c>
      <c r="I195" s="32">
        <f t="shared" ref="I195" si="92">I184+I194</f>
        <v>80.400000000000006</v>
      </c>
      <c r="J195" s="32">
        <f t="shared" ref="J195:L195" si="93">J184+J194</f>
        <v>675.40000000000009</v>
      </c>
      <c r="K195" s="32"/>
      <c r="L195" s="32">
        <f t="shared" si="93"/>
        <v>61.410000000000004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90</v>
      </c>
      <c r="F196" s="40">
        <v>150</v>
      </c>
      <c r="G196" s="40">
        <v>23.1</v>
      </c>
      <c r="H196" s="40">
        <v>6.9</v>
      </c>
      <c r="I196" s="40">
        <v>28.2</v>
      </c>
      <c r="J196" s="40">
        <v>267.39999999999998</v>
      </c>
      <c r="K196" s="41" t="s">
        <v>91</v>
      </c>
      <c r="L196" s="40">
        <v>25.43</v>
      </c>
    </row>
    <row r="197" spans="1:12" ht="15" x14ac:dyDescent="0.25">
      <c r="A197" s="23"/>
      <c r="B197" s="15"/>
      <c r="C197" s="11"/>
      <c r="D197" s="6"/>
      <c r="E197" s="42" t="s">
        <v>92</v>
      </c>
      <c r="F197" s="43">
        <v>40</v>
      </c>
      <c r="G197" s="43">
        <v>7.2</v>
      </c>
      <c r="H197" s="43">
        <v>6.1</v>
      </c>
      <c r="I197" s="43">
        <v>0.4</v>
      </c>
      <c r="J197" s="43">
        <v>84.8</v>
      </c>
      <c r="K197" s="44" t="s">
        <v>93</v>
      </c>
      <c r="L197" s="43">
        <v>3</v>
      </c>
    </row>
    <row r="198" spans="1:12" ht="15" x14ac:dyDescent="0.25">
      <c r="A198" s="23"/>
      <c r="B198" s="15"/>
      <c r="C198" s="11"/>
      <c r="D198" s="7" t="s">
        <v>22</v>
      </c>
      <c r="E198" s="42" t="s">
        <v>94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95</v>
      </c>
      <c r="L198" s="43">
        <v>3.5</v>
      </c>
    </row>
    <row r="199" spans="1:12" ht="15" x14ac:dyDescent="0.25">
      <c r="A199" s="23"/>
      <c r="B199" s="15"/>
      <c r="C199" s="11"/>
      <c r="D199" s="7" t="s">
        <v>23</v>
      </c>
      <c r="E199" s="42" t="s">
        <v>48</v>
      </c>
      <c r="F199" s="43">
        <v>60</v>
      </c>
      <c r="G199" s="43">
        <v>4.5999999999999996</v>
      </c>
      <c r="H199" s="43">
        <v>0.5</v>
      </c>
      <c r="I199" s="43">
        <v>29.5</v>
      </c>
      <c r="J199" s="43">
        <v>140.6</v>
      </c>
      <c r="K199" s="44" t="s">
        <v>101</v>
      </c>
      <c r="L199" s="43">
        <v>3</v>
      </c>
    </row>
    <row r="200" spans="1:12" ht="15" x14ac:dyDescent="0.25">
      <c r="A200" s="23"/>
      <c r="B200" s="15"/>
      <c r="C200" s="11"/>
      <c r="D200" s="7" t="s">
        <v>24</v>
      </c>
      <c r="E200" s="42" t="s">
        <v>58</v>
      </c>
      <c r="F200" s="43">
        <v>100</v>
      </c>
      <c r="G200" s="43">
        <v>0.6</v>
      </c>
      <c r="H200" s="43">
        <v>0.6</v>
      </c>
      <c r="I200" s="43">
        <v>14.7</v>
      </c>
      <c r="J200" s="43">
        <v>66.599999999999994</v>
      </c>
      <c r="K200" s="44" t="s">
        <v>101</v>
      </c>
      <c r="L200" s="43">
        <v>26.48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4">SUM(G196:G202)</f>
        <v>35.700000000000003</v>
      </c>
      <c r="H203" s="19">
        <f t="shared" si="94"/>
        <v>14.2</v>
      </c>
      <c r="I203" s="19">
        <f t="shared" si="94"/>
        <v>79.399999999999991</v>
      </c>
      <c r="J203" s="19">
        <f t="shared" si="94"/>
        <v>587.29999999999995</v>
      </c>
      <c r="K203" s="25"/>
      <c r="L203" s="19">
        <f t="shared" ref="L203" si="95">SUM(L196:L202)</f>
        <v>61.41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550</v>
      </c>
      <c r="G214" s="32">
        <f t="shared" ref="G214:J214" si="98">G203+G213</f>
        <v>35.700000000000003</v>
      </c>
      <c r="H214" s="32">
        <f t="shared" si="98"/>
        <v>14.2</v>
      </c>
      <c r="I214" s="32">
        <f t="shared" si="98"/>
        <v>79.399999999999991</v>
      </c>
      <c r="J214" s="32">
        <f t="shared" si="98"/>
        <v>587.29999999999995</v>
      </c>
      <c r="K214" s="32"/>
      <c r="L214" s="32">
        <f t="shared" ref="L214" si="99">L203+L213</f>
        <v>61.41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103</v>
      </c>
      <c r="F215" s="40">
        <v>150</v>
      </c>
      <c r="G215" s="40">
        <v>4</v>
      </c>
      <c r="H215" s="40">
        <v>4.0999999999999996</v>
      </c>
      <c r="I215" s="40">
        <v>21.5</v>
      </c>
      <c r="J215" s="40">
        <v>138.4</v>
      </c>
      <c r="K215" s="41" t="s">
        <v>104</v>
      </c>
      <c r="L215" s="40">
        <v>20</v>
      </c>
    </row>
    <row r="216" spans="1:12" ht="15" x14ac:dyDescent="0.25">
      <c r="A216" s="23"/>
      <c r="B216" s="15"/>
      <c r="C216" s="11"/>
      <c r="D216" s="6"/>
      <c r="E216" s="42" t="s">
        <v>92</v>
      </c>
      <c r="F216" s="43">
        <v>40</v>
      </c>
      <c r="G216" s="43">
        <v>4.8</v>
      </c>
      <c r="H216" s="43">
        <v>4</v>
      </c>
      <c r="I216" s="43">
        <v>0.3</v>
      </c>
      <c r="J216" s="43">
        <v>56.6</v>
      </c>
      <c r="K216" s="44" t="s">
        <v>93</v>
      </c>
      <c r="L216" s="43">
        <v>3</v>
      </c>
    </row>
    <row r="217" spans="1:12" ht="15" x14ac:dyDescent="0.25">
      <c r="A217" s="23"/>
      <c r="B217" s="15"/>
      <c r="C217" s="11"/>
      <c r="D217" s="7" t="s">
        <v>22</v>
      </c>
      <c r="E217" s="42" t="s">
        <v>55</v>
      </c>
      <c r="F217" s="43">
        <v>200</v>
      </c>
      <c r="G217" s="43">
        <v>4.7</v>
      </c>
      <c r="H217" s="43">
        <v>3.5</v>
      </c>
      <c r="I217" s="43">
        <v>12.5</v>
      </c>
      <c r="J217" s="43">
        <v>100.4</v>
      </c>
      <c r="K217" s="44" t="s">
        <v>56</v>
      </c>
      <c r="L217" s="43">
        <v>3.5</v>
      </c>
    </row>
    <row r="218" spans="1:12" ht="15" x14ac:dyDescent="0.25">
      <c r="A218" s="23"/>
      <c r="B218" s="15"/>
      <c r="C218" s="11"/>
      <c r="D218" s="7" t="s">
        <v>23</v>
      </c>
      <c r="E218" s="42" t="s">
        <v>48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101</v>
      </c>
      <c r="L218" s="43">
        <v>3</v>
      </c>
    </row>
    <row r="219" spans="1:12" ht="15" x14ac:dyDescent="0.25">
      <c r="A219" s="23"/>
      <c r="B219" s="15"/>
      <c r="C219" s="11"/>
      <c r="D219" s="7" t="s">
        <v>24</v>
      </c>
      <c r="E219" s="42" t="s">
        <v>77</v>
      </c>
      <c r="F219" s="43">
        <v>110</v>
      </c>
      <c r="G219" s="43">
        <v>1.9</v>
      </c>
      <c r="H219" s="43">
        <v>0.4</v>
      </c>
      <c r="I219" s="43">
        <v>17</v>
      </c>
      <c r="J219" s="43">
        <v>79.400000000000006</v>
      </c>
      <c r="K219" s="44" t="s">
        <v>101</v>
      </c>
      <c r="L219" s="43">
        <v>21.65</v>
      </c>
    </row>
    <row r="220" spans="1:12" ht="15" x14ac:dyDescent="0.25">
      <c r="A220" s="23"/>
      <c r="B220" s="15"/>
      <c r="C220" s="11"/>
      <c r="D220" s="6"/>
      <c r="E220" s="42" t="s">
        <v>105</v>
      </c>
      <c r="F220" s="43">
        <v>10</v>
      </c>
      <c r="G220" s="43">
        <v>0.1</v>
      </c>
      <c r="H220" s="43">
        <v>7.3</v>
      </c>
      <c r="I220" s="43">
        <v>0.1</v>
      </c>
      <c r="J220" s="43">
        <v>66.099999999999994</v>
      </c>
      <c r="K220" s="44" t="s">
        <v>70</v>
      </c>
      <c r="L220" s="43">
        <v>10.26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550</v>
      </c>
      <c r="G222" s="19">
        <f t="shared" ref="G222:J222" si="100">SUM(G215:G221)</f>
        <v>18.5</v>
      </c>
      <c r="H222" s="19">
        <f t="shared" si="100"/>
        <v>19.600000000000001</v>
      </c>
      <c r="I222" s="19">
        <f t="shared" si="100"/>
        <v>71.099999999999994</v>
      </c>
      <c r="J222" s="19">
        <f t="shared" si="100"/>
        <v>534.70000000000005</v>
      </c>
      <c r="K222" s="25"/>
      <c r="L222" s="19">
        <f t="shared" ref="L222" si="101">SUM(L215:L221)</f>
        <v>61.41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29">
        <f>A215</f>
        <v>2</v>
      </c>
      <c r="B233" s="30">
        <v>6</v>
      </c>
      <c r="C233" s="51" t="s">
        <v>4</v>
      </c>
      <c r="D233" s="52"/>
      <c r="E233" s="31"/>
      <c r="F233" s="32">
        <f>F222+F232</f>
        <v>550</v>
      </c>
      <c r="G233" s="32">
        <f t="shared" ref="G233:J233" si="104">G222+G232</f>
        <v>18.5</v>
      </c>
      <c r="H233" s="32">
        <f t="shared" si="104"/>
        <v>19.600000000000001</v>
      </c>
      <c r="I233" s="32">
        <f t="shared" si="104"/>
        <v>71.099999999999994</v>
      </c>
      <c r="J233" s="32">
        <f t="shared" si="104"/>
        <v>534.70000000000005</v>
      </c>
      <c r="K233" s="32"/>
      <c r="L233" s="32">
        <f t="shared" ref="L233" si="105">L222+L232</f>
        <v>61.41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4">
        <f>(F24+F43+F62+F81+F100+F119+F138+F157+F176+F195)/(IF(F24=0,0,1)+IF(F43=0,0,1)+IF(F62=0,0,1)+IF(F81=0,0,1)+IF(F100=0,0,1)+IF(F119=0,0,1)+IF(F138=0,0,1)+IF(F157=0,0,1)+IF(F176=0,0,1)+IF(F195=0,0,1))</f>
        <v>569</v>
      </c>
      <c r="G234" s="34">
        <f>(G24+G43+G62+G81+G100+G119+G138+G157+G176+G195)/(IF(G24=0,0,1)+IF(G43=0,0,1)+IF(G62=0,0,1)+IF(G81=0,0,1)+IF(G100=0,0,1)+IF(G119=0,0,1)+IF(G138=0,0,1)+IF(G157=0,0,1)+IF(G176=0,0,1)+IF(G195=0,0,1))</f>
        <v>25.520000000000003</v>
      </c>
      <c r="H234" s="34">
        <f>(H24+H43+H62+H81+H100+H119+H138+H157+H176+H195)/(IF(H24=0,0,1)+IF(H43=0,0,1)+IF(H62=0,0,1)+IF(H81=0,0,1)+IF(H100=0,0,1)+IF(H119=0,0,1)+IF(H138=0,0,1)+IF(H157=0,0,1)+IF(H176=0,0,1)+IF(H195=0,0,1))</f>
        <v>21.410000000000004</v>
      </c>
      <c r="I234" s="34">
        <f>(I24+I43+I62+I81+I100+I119+I138+I157+I176+I195)/(IF(I24=0,0,1)+IF(I43=0,0,1)+IF(I62=0,0,1)+IF(I81=0,0,1)+IF(I100=0,0,1)+IF(I119=0,0,1)+IF(I138=0,0,1)+IF(I157=0,0,1)+IF(I176=0,0,1)+IF(I195=0,0,1))</f>
        <v>81.06</v>
      </c>
      <c r="J234" s="34">
        <f>(J24+J43+J62+J81+J100+J119+J138+J157+J176+J195)/(IF(J24=0,0,1)+IF(J43=0,0,1)+IF(J62=0,0,1)+IF(J81=0,0,1)+IF(J100=0,0,1)+IF(J119=0,0,1)+IF(J138=0,0,1)+IF(J157=0,0,1)+IF(J176=0,0,1)+IF(J195=0,0,1))</f>
        <v>616.14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2023-10-11T07:44:27Z</cp:lastPrinted>
  <dcterms:created xsi:type="dcterms:W3CDTF">2022-05-16T14:23:56Z</dcterms:created>
  <dcterms:modified xsi:type="dcterms:W3CDTF">2023-10-14T08:26:58Z</dcterms:modified>
</cp:coreProperties>
</file>